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onbetu\00★広域紋別病院★\003経営管理\受付・回答(R6)\オホーツク総合振興局\20250127【131（金）〆】公営企業に係る経営比較分析表（令和５年度決算）の分析等について（依頼）\回答\"/>
    </mc:Choice>
  </mc:AlternateContent>
  <xr:revisionPtr revIDLastSave="0" documentId="13_ncr:1_{496B275D-63D0-40E8-A3FC-C03354D8913B}" xr6:coauthVersionLast="47" xr6:coauthVersionMax="47" xr10:uidLastSave="{00000000-0000-0000-0000-000000000000}"/>
  <workbookProtection workbookAlgorithmName="SHA-512" workbookHashValue="uh4str168VAypltrfFGSNDlPGQDsmjDVxIHeXvVuOb0Q2BW2HOdXECeGBwYziShqsPUpZkeYJOk048BvIutLrw==" workbookSaltValue="dIOJH2eYgEEhVpyc0Si4Sw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LK80" i="4" s="1"/>
  <c r="FF7" i="5"/>
  <c r="KV80" i="4" s="1"/>
  <c r="FE7" i="5"/>
  <c r="FD7" i="5"/>
  <c r="FC7" i="5"/>
  <c r="LZ79" i="4" s="1"/>
  <c r="FB7" i="5"/>
  <c r="LK79" i="4" s="1"/>
  <c r="FA7" i="5"/>
  <c r="EZ7" i="5"/>
  <c r="EX7" i="5"/>
  <c r="EW7" i="5"/>
  <c r="IM80" i="4" s="1"/>
  <c r="EV7" i="5"/>
  <c r="EU7" i="5"/>
  <c r="ET7" i="5"/>
  <c r="ES7" i="5"/>
  <c r="JB79" i="4" s="1"/>
  <c r="ER7" i="5"/>
  <c r="EQ7" i="5"/>
  <c r="EP7" i="5"/>
  <c r="EO7" i="5"/>
  <c r="GT79" i="4" s="1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BI80" i="4" s="1"/>
  <c r="DZ7" i="5"/>
  <c r="DY7" i="5"/>
  <c r="DX7" i="5"/>
  <c r="P80" i="4" s="1"/>
  <c r="DW7" i="5"/>
  <c r="BX79" i="4" s="1"/>
  <c r="DV7" i="5"/>
  <c r="DU7" i="5"/>
  <c r="DT7" i="5"/>
  <c r="AE79" i="4" s="1"/>
  <c r="DS7" i="5"/>
  <c r="P79" i="4" s="1"/>
  <c r="DQ7" i="5"/>
  <c r="DP7" i="5"/>
  <c r="DO7" i="5"/>
  <c r="LJ56" i="4" s="1"/>
  <c r="DN7" i="5"/>
  <c r="KU56" i="4" s="1"/>
  <c r="DM7" i="5"/>
  <c r="DL7" i="5"/>
  <c r="DK7" i="5"/>
  <c r="DJ7" i="5"/>
  <c r="DI7" i="5"/>
  <c r="DH7" i="5"/>
  <c r="DF7" i="5"/>
  <c r="IZ56" i="4" s="1"/>
  <c r="DE7" i="5"/>
  <c r="IK56" i="4" s="1"/>
  <c r="DD7" i="5"/>
  <c r="DC7" i="5"/>
  <c r="DB7" i="5"/>
  <c r="GR56" i="4" s="1"/>
  <c r="DA7" i="5"/>
  <c r="IZ55" i="4" s="1"/>
  <c r="CZ7" i="5"/>
  <c r="CY7" i="5"/>
  <c r="CX7" i="5"/>
  <c r="HG55" i="4" s="1"/>
  <c r="CW7" i="5"/>
  <c r="GR55" i="4" s="1"/>
  <c r="CU7" i="5"/>
  <c r="CT7" i="5"/>
  <c r="CS7" i="5"/>
  <c r="CR7" i="5"/>
  <c r="DS56" i="4" s="1"/>
  <c r="CQ7" i="5"/>
  <c r="CP7" i="5"/>
  <c r="CO7" i="5"/>
  <c r="EW55" i="4" s="1"/>
  <c r="CN7" i="5"/>
  <c r="EH55" i="4" s="1"/>
  <c r="CM7" i="5"/>
  <c r="CL7" i="5"/>
  <c r="CJ7" i="5"/>
  <c r="BX56" i="4" s="1"/>
  <c r="CI7" i="5"/>
  <c r="BI56" i="4" s="1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LJ33" i="4" s="1"/>
  <c r="BQ7" i="5"/>
  <c r="BP7" i="5"/>
  <c r="BN7" i="5"/>
  <c r="IZ34" i="4" s="1"/>
  <c r="BM7" i="5"/>
  <c r="IK34" i="4" s="1"/>
  <c r="BL7" i="5"/>
  <c r="BK7" i="5"/>
  <c r="BJ7" i="5"/>
  <c r="GR34" i="4" s="1"/>
  <c r="BI7" i="5"/>
  <c r="BH7" i="5"/>
  <c r="BG7" i="5"/>
  <c r="BF7" i="5"/>
  <c r="BE7" i="5"/>
  <c r="BC7" i="5"/>
  <c r="BB7" i="5"/>
  <c r="BA7" i="5"/>
  <c r="EH34" i="4" s="1"/>
  <c r="AZ7" i="5"/>
  <c r="DS34" i="4" s="1"/>
  <c r="AY7" i="5"/>
  <c r="AX7" i="5"/>
  <c r="AW7" i="5"/>
  <c r="EW33" i="4" s="1"/>
  <c r="AV7" i="5"/>
  <c r="EH33" i="4" s="1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JW12" i="4" s="1"/>
  <c r="AF6" i="5"/>
  <c r="AE6" i="5"/>
  <c r="AD6" i="5"/>
  <c r="AC6" i="5"/>
  <c r="ID10" i="4" s="1"/>
  <c r="AB6" i="5"/>
  <c r="LP8" i="4" s="1"/>
  <c r="AA6" i="5"/>
  <c r="Z6" i="5"/>
  <c r="ID8" i="4" s="1"/>
  <c r="Y6" i="5"/>
  <c r="FZ12" i="4" s="1"/>
  <c r="X6" i="5"/>
  <c r="EG12" i="4" s="1"/>
  <c r="W6" i="5"/>
  <c r="V6" i="5"/>
  <c r="AU12" i="4" s="1"/>
  <c r="U6" i="5"/>
  <c r="B12" i="4" s="1"/>
  <c r="T6" i="5"/>
  <c r="FZ10" i="4" s="1"/>
  <c r="S6" i="5"/>
  <c r="R6" i="5"/>
  <c r="Q6" i="5"/>
  <c r="P6" i="5"/>
  <c r="B10" i="4" s="1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H90" i="4"/>
  <c r="E90" i="4"/>
  <c r="D90" i="4"/>
  <c r="C90" i="4"/>
  <c r="MO80" i="4"/>
  <c r="LZ80" i="4"/>
  <c r="KG80" i="4"/>
  <c r="JB80" i="4"/>
  <c r="HX80" i="4"/>
  <c r="HI80" i="4"/>
  <c r="GT80" i="4"/>
  <c r="FO80" i="4"/>
  <c r="EZ80" i="4"/>
  <c r="EK80" i="4"/>
  <c r="DV80" i="4"/>
  <c r="DG80" i="4"/>
  <c r="AT80" i="4"/>
  <c r="AE80" i="4"/>
  <c r="MO79" i="4"/>
  <c r="KV79" i="4"/>
  <c r="KG79" i="4"/>
  <c r="IM79" i="4"/>
  <c r="HX79" i="4"/>
  <c r="HI79" i="4"/>
  <c r="FO79" i="4"/>
  <c r="EK79" i="4"/>
  <c r="DV79" i="4"/>
  <c r="DG79" i="4"/>
  <c r="BI79" i="4"/>
  <c r="AT79" i="4"/>
  <c r="MN56" i="4"/>
  <c r="LY56" i="4"/>
  <c r="KF56" i="4"/>
  <c r="HV56" i="4"/>
  <c r="HG56" i="4"/>
  <c r="FL56" i="4"/>
  <c r="EW56" i="4"/>
  <c r="EH56" i="4"/>
  <c r="DD56" i="4"/>
  <c r="AT56" i="4"/>
  <c r="AE56" i="4"/>
  <c r="MN55" i="4"/>
  <c r="LY55" i="4"/>
  <c r="LJ55" i="4"/>
  <c r="KU55" i="4"/>
  <c r="KF55" i="4"/>
  <c r="IK55" i="4"/>
  <c r="HV55" i="4"/>
  <c r="FL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HV34" i="4"/>
  <c r="HG34" i="4"/>
  <c r="FL34" i="4"/>
  <c r="EW34" i="4"/>
  <c r="DD34" i="4"/>
  <c r="BI34" i="4"/>
  <c r="AT34" i="4"/>
  <c r="AE34" i="4"/>
  <c r="MN33" i="4"/>
  <c r="LY33" i="4"/>
  <c r="KU33" i="4"/>
  <c r="KF33" i="4"/>
  <c r="IZ33" i="4"/>
  <c r="IK33" i="4"/>
  <c r="HV33" i="4"/>
  <c r="HG33" i="4"/>
  <c r="GR33" i="4"/>
  <c r="FL33" i="4"/>
  <c r="DS33" i="4"/>
  <c r="DD33" i="4"/>
  <c r="BI33" i="4"/>
  <c r="AT33" i="4"/>
  <c r="AE33" i="4"/>
  <c r="ID12" i="4"/>
  <c r="CN12" i="4"/>
  <c r="LP10" i="4"/>
  <c r="JW10" i="4"/>
  <c r="EG10" i="4"/>
  <c r="CN10" i="4"/>
  <c r="AU10" i="4"/>
  <c r="JW8" i="4"/>
  <c r="EG8" i="4"/>
  <c r="AU8" i="4"/>
  <c r="B8" i="4"/>
  <c r="B6" i="4"/>
  <c r="BX78" i="4" l="1"/>
  <c r="BX54" i="4"/>
  <c r="BX32" i="4"/>
  <c r="MO78" i="4"/>
  <c r="MN54" i="4"/>
  <c r="MN32" i="4"/>
  <c r="JB78" i="4"/>
  <c r="IZ54" i="4"/>
  <c r="IZ32" i="4"/>
  <c r="FL32" i="4"/>
  <c r="FO78" i="4"/>
  <c r="FL54" i="4"/>
  <c r="C11" i="5"/>
  <c r="D11" i="5"/>
  <c r="E11" i="5"/>
  <c r="B11" i="5"/>
  <c r="P78" i="4" l="1"/>
  <c r="P54" i="4"/>
  <c r="P32" i="4"/>
  <c r="KG78" i="4"/>
  <c r="KF54" i="4"/>
  <c r="KF32" i="4"/>
  <c r="GT78" i="4"/>
  <c r="GR54" i="4"/>
  <c r="GR32" i="4"/>
  <c r="DG78" i="4"/>
  <c r="DD54" i="4"/>
  <c r="DD32" i="4"/>
  <c r="EZ78" i="4"/>
  <c r="EW54" i="4"/>
  <c r="EW32" i="4"/>
  <c r="BI78" i="4"/>
  <c r="BI54" i="4"/>
  <c r="BI32" i="4"/>
  <c r="LZ78" i="4"/>
  <c r="LY32" i="4"/>
  <c r="IM78" i="4"/>
  <c r="IK54" i="4"/>
  <c r="IK32" i="4"/>
  <c r="LY54" i="4"/>
  <c r="LJ54" i="4"/>
  <c r="HX78" i="4"/>
  <c r="HV54" i="4"/>
  <c r="HV32" i="4"/>
  <c r="EK78" i="4"/>
  <c r="EH54" i="4"/>
  <c r="EH32" i="4"/>
  <c r="AT78" i="4"/>
  <c r="AT54" i="4"/>
  <c r="AT32" i="4"/>
  <c r="LK78" i="4"/>
  <c r="LJ32" i="4"/>
  <c r="KV78" i="4"/>
  <c r="KU54" i="4"/>
  <c r="KU32" i="4"/>
  <c r="HI78" i="4"/>
  <c r="HG54" i="4"/>
  <c r="HG32" i="4"/>
  <c r="DV78" i="4"/>
  <c r="DS54" i="4"/>
  <c r="DS32" i="4"/>
  <c r="AE78" i="4"/>
  <c r="AE54" i="4"/>
  <c r="AE32" i="4"/>
</calcChain>
</file>

<file path=xl/sharedStrings.xml><?xml version="1.0" encoding="utf-8"?>
<sst xmlns="http://schemas.openxmlformats.org/spreadsheetml/2006/main" count="344" uniqueCount="208">
  <si>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</si>
  <si>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</si>
  <si>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</si>
  <si>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</si>
  <si>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</si>
  <si>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</si>
  <si>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</si>
  <si>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</si>
  <si>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</si>
  <si>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</si>
  <si>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</si>
  <si>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</si>
  <si>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</si>
  <si>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</si>
  <si>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</si>
  <si>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</si>
  <si>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</si>
  <si>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</si>
  <si>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</si>
  <si>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</si>
  <si>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</si>
  <si>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</si>
  <si>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</si>
  <si>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</si>
  <si>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</si>
  <si>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</si>
  <si>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</si>
  <si>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</si>
  <si>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</si>
  <si>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</si>
  <si>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</si>
  <si>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</si>
  <si>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</si>
  <si>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</si>
  <si>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</si>
  <si>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</si>
  <si>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</si>
  <si>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</si>
  <si>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</si>
  <si>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</si>
  <si>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</si>
  <si>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</si>
  <si>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</si>
  <si>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</si>
  <si>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</si>
  <si>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</si>
  <si>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</si>
  <si>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</si>
  <si>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</si>
  <si>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</si>
  <si>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</si>
  <si>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</si>
  <si>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</si>
  <si>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</si>
  <si>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</si>
  <si>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</si>
  <si>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</si>
  <si>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</si>
  <si>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</si>
  <si>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</si>
  <si>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</si>
  <si>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</si>
  <si>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</si>
  <si>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</si>
  <si>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</si>
  <si>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</si>
  <si>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</si>
  <si>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</si>
  <si>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</si>
  <si>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</si>
  <si>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</si>
  <si>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</si>
  <si>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</si>
  <si>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</si>
  <si>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</si>
  <si>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</si>
  <si>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</si>
  <si>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</si>
  <si>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</si>
  <si>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</si>
  <si>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</si>
  <si>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</si>
  <si>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</si>
  <si>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</si>
  <si>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</si>
  <si>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</si>
  <si>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</si>
  <si>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</si>
  <si>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</si>
  <si>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</si>
  <si>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</si>
  <si>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</si>
  <si>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</si>
  <si>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</si>
  <si>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</si>
  <si>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</si>
  <si>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</si>
  <si>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</si>
  <si>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</si>
  <si>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</si>
  <si>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</si>
  <si>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</si>
  <si>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</si>
  <si>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</si>
  <si>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</si>
  <si>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</si>
  <si>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</si>
  <si>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</si>
  <si>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</si>
  <si>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</si>
  <si>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</si>
  <si>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</si>
  <si>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</si>
  <si>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</si>
  <si>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</si>
  <si>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</si>
  <si>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</si>
  <si>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</si>
  <si>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</si>
  <si>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</si>
  <si>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</si>
  <si>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</si>
  <si>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</si>
  <si>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</si>
  <si>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</si>
  <si>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</si>
  <si>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</si>
  <si>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</si>
  <si>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</si>
  <si>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</si>
  <si>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</si>
  <si>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</si>
  <si>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</si>
  <si>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</si>
  <si>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</si>
  <si>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</si>
  <si>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</si>
  <si>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</si>
  <si>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</si>
  <si>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</si>
  <si>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</si>
  <si>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</si>
  <si>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</si>
  <si>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</si>
  <si>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</si>
  <si>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</si>
  <si>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</si>
  <si>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</si>
  <si>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</si>
  <si>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</si>
  <si>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</si>
  <si>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</si>
  <si>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</si>
  <si>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</si>
  <si>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</si>
  <si>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</si>
  <si>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</si>
  <si>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</si>
  <si>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</si>
  <si>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</si>
  <si>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</si>
  <si>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</si>
  <si>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</si>
  <si>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</si>
  <si>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</si>
  <si>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</si>
  <si>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</si>
  <si>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</si>
  <si>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</si>
  <si>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</si>
  <si>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</si>
  <si>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</si>
  <si>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</si>
  <si>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</si>
  <si>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</si>
  <si>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</si>
  <si>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</si>
  <si>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</si>
  <si>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</si>
  <si>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</si>
  <si>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</si>
  <si>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当該値(N-1)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</si>
  <si>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</si>
  <si>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</si>
  <si>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</si>
  <si>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</si>
  <si>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</si>
  <si>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広域紋別病院企業団</t>
  </si>
  <si>
    <t>広域紋別病院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</si>
  <si>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</si>
  <si>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</si>
  <si>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</si>
  <si>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</si>
  <si>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</si>
  <si>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</si>
  <si>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透 訓</t>
  </si>
  <si>
    <t>救 臨 感 へ 災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</si>
  <si>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</si>
  <si>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</si>
  <si>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</si>
  <si>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</si>
  <si>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</si>
  <si>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</si>
  <si>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</si>
  <si>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1.経営の健全性・効率性において、医業収支比率の改善が従来からの課題となっておりますが、令和５年に策定した経営強化プランを実現するため、医療従事者の確保、診療報酬請求の適正化による医業収益の向上に取り組み、地域のニーズに合わせた医療の提供を進めながら、地域医療確保、経営改善を行ってまいります。</t>
    <rPh sb="2" eb="4">
      <t>ケイエイ</t>
    </rPh>
    <rPh sb="5" eb="8">
      <t>ケンゼンセイ</t>
    </rPh>
    <rPh sb="9" eb="12">
      <t>コウリツセイ</t>
    </rPh>
    <rPh sb="17" eb="23">
      <t>イギョウシュウシヒリツ</t>
    </rPh>
    <rPh sb="24" eb="26">
      <t>カイゼン</t>
    </rPh>
    <rPh sb="27" eb="29">
      <t>ジュウライ</t>
    </rPh>
    <rPh sb="32" eb="34">
      <t>カダイ</t>
    </rPh>
    <rPh sb="44" eb="46">
      <t>レイワ</t>
    </rPh>
    <rPh sb="47" eb="48">
      <t>ネン</t>
    </rPh>
    <rPh sb="49" eb="51">
      <t>サクテイ</t>
    </rPh>
    <rPh sb="53" eb="57">
      <t>ケイエイキョウカ</t>
    </rPh>
    <rPh sb="61" eb="63">
      <t>ジツゲン</t>
    </rPh>
    <rPh sb="68" eb="73">
      <t>イリョウジュウジシャ</t>
    </rPh>
    <rPh sb="74" eb="76">
      <t>カクホ</t>
    </rPh>
    <rPh sb="77" eb="83">
      <t>シンリョウホウシュウセイキュウ</t>
    </rPh>
    <rPh sb="84" eb="87">
      <t>テキセイカ</t>
    </rPh>
    <rPh sb="95" eb="97">
      <t>コウジョウ</t>
    </rPh>
    <rPh sb="98" eb="99">
      <t>ト</t>
    </rPh>
    <rPh sb="100" eb="101">
      <t>ク</t>
    </rPh>
    <rPh sb="103" eb="105">
      <t>チイキ</t>
    </rPh>
    <rPh sb="110" eb="111">
      <t>ア</t>
    </rPh>
    <rPh sb="114" eb="116">
      <t>イリョウ</t>
    </rPh>
    <rPh sb="117" eb="119">
      <t>テイキョウ</t>
    </rPh>
    <rPh sb="120" eb="121">
      <t>スス</t>
    </rPh>
    <rPh sb="126" eb="132">
      <t>チイキイリョウカクホ</t>
    </rPh>
    <rPh sb="138" eb="139">
      <t>オコナ</t>
    </rPh>
    <phoneticPr fontId="5"/>
  </si>
  <si>
    <t>平成23年4月に北海道より移管され、西紋別地域の5市町村（紋別市、滝上町、興部町、西興部村、雄武町）が共同で運営している病院です。西紋別地域は遠紋二次医療圏に属しており、二次医療圏として5,148.33㎡と全国で4番目の広大な面積を有しています。当院は遠紋二次医療圏の中核病院であり、地域センター病院として二次救急、周産期、小児・精神医療などを担っており、また、地域完結型医療の中心的役割も担っています。</t>
    <phoneticPr fontId="5"/>
  </si>
  <si>
    <t>建物は平成27年度に移転新築し、器械備品については、同時期に更新しており、有形資産減価償却費率、器械備品減価償却率は平均値を下回っておりますが、経年により上昇傾向となっています。ただ新築移転より10年が経過し、医療機器の故障等も増えおり、数年以内での大型機器の更新も検討しています。計画的な更新が今後の課題となっています。</t>
    <rPh sb="30" eb="32">
      <t>コウシン</t>
    </rPh>
    <rPh sb="37" eb="45">
      <t>ユウケイシサンゲンカショウキャク</t>
    </rPh>
    <rPh sb="45" eb="46">
      <t>ヒ</t>
    </rPh>
    <rPh sb="46" eb="47">
      <t>リツ</t>
    </rPh>
    <rPh sb="72" eb="74">
      <t>ケイネン</t>
    </rPh>
    <rPh sb="77" eb="81">
      <t>ジョウショウケイコウ</t>
    </rPh>
    <rPh sb="91" eb="95">
      <t>シンチクイテン</t>
    </rPh>
    <rPh sb="99" eb="100">
      <t>ネン</t>
    </rPh>
    <rPh sb="101" eb="103">
      <t>ケイカ</t>
    </rPh>
    <rPh sb="105" eb="109">
      <t>イリョウキキ</t>
    </rPh>
    <rPh sb="110" eb="113">
      <t>コショウトウ</t>
    </rPh>
    <rPh sb="114" eb="115">
      <t>フ</t>
    </rPh>
    <rPh sb="119" eb="123">
      <t>スウネンイナイ</t>
    </rPh>
    <rPh sb="125" eb="129">
      <t>オオガタキキ</t>
    </rPh>
    <rPh sb="130" eb="132">
      <t>コウシン</t>
    </rPh>
    <rPh sb="133" eb="135">
      <t>ケントウ</t>
    </rPh>
    <rPh sb="141" eb="144">
      <t>ケイカクテキ</t>
    </rPh>
    <rPh sb="145" eb="147">
      <t>コウシン</t>
    </rPh>
    <rPh sb="148" eb="150">
      <t>コンゴ</t>
    </rPh>
    <rPh sb="151" eb="153">
      <t>カダイ</t>
    </rPh>
    <phoneticPr fontId="5"/>
  </si>
  <si>
    <t>医業収支比率は、入院・外来患者ともに増加し、収益は増加しましたが、常勤医師不足による出張医師の増による報酬の増加、物価高等の影響による経費の増加などから、比率は若干増加したものの、依然として平均値を下回っております。
職員給与費対医業収益比率は、若干比率は改善しましたが、出張医の増による報酬の増加、会計年度任用職員への差額支給の実施などから、平均値を上回っております。
病床利用率においては、入院患者増により若干改善し、入院患者1人1日当たり収益については、平均値を上回る結果となりました。</t>
    <rPh sb="8" eb="10">
      <t>ニュウイン</t>
    </rPh>
    <rPh sb="11" eb="13">
      <t>ガイライ</t>
    </rPh>
    <rPh sb="13" eb="15">
      <t>カンジャ</t>
    </rPh>
    <rPh sb="18" eb="20">
      <t>ゾウカ</t>
    </rPh>
    <rPh sb="22" eb="24">
      <t>シュウエキ</t>
    </rPh>
    <rPh sb="25" eb="27">
      <t>ゾウカ</t>
    </rPh>
    <rPh sb="33" eb="39">
      <t>ジョウキンイシブソク</t>
    </rPh>
    <rPh sb="42" eb="44">
      <t>シュッチョウ</t>
    </rPh>
    <rPh sb="44" eb="46">
      <t>イシ</t>
    </rPh>
    <rPh sb="47" eb="48">
      <t>ゾウ</t>
    </rPh>
    <rPh sb="51" eb="53">
      <t>ホウシュウ</t>
    </rPh>
    <rPh sb="54" eb="56">
      <t>ゾウカ</t>
    </rPh>
    <rPh sb="57" eb="60">
      <t>ブッカダカ</t>
    </rPh>
    <rPh sb="60" eb="61">
      <t>トウ</t>
    </rPh>
    <rPh sb="62" eb="64">
      <t>エイキョウ</t>
    </rPh>
    <rPh sb="67" eb="69">
      <t>ケイヒ</t>
    </rPh>
    <rPh sb="70" eb="72">
      <t>ゾウカ</t>
    </rPh>
    <rPh sb="77" eb="79">
      <t>ヒリツ</t>
    </rPh>
    <rPh sb="80" eb="82">
      <t>ジャッカン</t>
    </rPh>
    <rPh sb="82" eb="84">
      <t>ゾウカ</t>
    </rPh>
    <rPh sb="90" eb="92">
      <t>イゼン</t>
    </rPh>
    <rPh sb="99" eb="100">
      <t>シタ</t>
    </rPh>
    <rPh sb="123" eb="125">
      <t>ジャッカン</t>
    </rPh>
    <rPh sb="125" eb="127">
      <t>ヒリツ</t>
    </rPh>
    <rPh sb="128" eb="130">
      <t>カイゼン</t>
    </rPh>
    <rPh sb="136" eb="139">
      <t>シュッチョウイ</t>
    </rPh>
    <rPh sb="140" eb="141">
      <t>ゾウ</t>
    </rPh>
    <rPh sb="144" eb="146">
      <t>ホウシュウ</t>
    </rPh>
    <rPh sb="147" eb="149">
      <t>ゾウカ</t>
    </rPh>
    <rPh sb="150" eb="154">
      <t>カイケイネンド</t>
    </rPh>
    <rPh sb="154" eb="158">
      <t>ニンヨウショクイン</t>
    </rPh>
    <rPh sb="160" eb="162">
      <t>サガク</t>
    </rPh>
    <rPh sb="162" eb="164">
      <t>シキュウ</t>
    </rPh>
    <rPh sb="165" eb="167">
      <t>ジッシ</t>
    </rPh>
    <rPh sb="176" eb="178">
      <t>ウワマワ</t>
    </rPh>
    <rPh sb="197" eb="202">
      <t>ニュウインカンジャゾウ</t>
    </rPh>
    <rPh sb="205" eb="207">
      <t>ジャッカン</t>
    </rPh>
    <rPh sb="207" eb="209">
      <t>カイゼン</t>
    </rPh>
    <rPh sb="222" eb="224">
      <t>シュウエキ</t>
    </rPh>
    <rPh sb="230" eb="232">
      <t>ヘイキン</t>
    </rPh>
    <rPh sb="232" eb="233">
      <t>チ</t>
    </rPh>
    <rPh sb="234" eb="236">
      <t>ウワマワ</t>
    </rPh>
    <rPh sb="237" eb="239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</si>
</sst>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47.1</c:v>
                </c:pt>
                <c:pt idx="1">
                  <c:v>48.8</c:v>
                </c:pt>
                <c:pt idx="2">
                  <c:v>45.2</c:v>
                </c:pt>
                <c:pt idx="3">
                  <c:v>47.9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4-4180-BA4A-E74365DA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65.8</c:v>
                </c:pt>
                <c:pt idx="2">
                  <c:v>65</c:v>
                </c:pt>
                <c:pt idx="3">
                  <c:v>63.3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4-4180-BA4A-E74365DA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11305</c:v>
                </c:pt>
                <c:pt idx="1">
                  <c:v>11940</c:v>
                </c:pt>
                <c:pt idx="2">
                  <c:v>11384</c:v>
                </c:pt>
                <c:pt idx="3">
                  <c:v>12509</c:v>
                </c:pt>
                <c:pt idx="4">
                  <c:v>11800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D-4111-917B-0634F086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10602</c:v>
                </c:pt>
                <c:pt idx="1">
                  <c:v>11234</c:v>
                </c:pt>
                <c:pt idx="2">
                  <c:v>11512</c:v>
                </c:pt>
                <c:pt idx="3">
                  <c:v>11831</c:v>
                </c:pt>
                <c:pt idx="4">
                  <c:v>11652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D-4111-917B-0634F086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38937</c:v>
                </c:pt>
                <c:pt idx="1">
                  <c:v>39594</c:v>
                </c:pt>
                <c:pt idx="2">
                  <c:v>40990</c:v>
                </c:pt>
                <c:pt idx="3">
                  <c:v>37659</c:v>
                </c:pt>
                <c:pt idx="4">
                  <c:v>42071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5-4E4E-84D6-7EE4713EC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35788</c:v>
                </c:pt>
                <c:pt idx="1">
                  <c:v>37855</c:v>
                </c:pt>
                <c:pt idx="2">
                  <c:v>39289</c:v>
                </c:pt>
                <c:pt idx="3">
                  <c:v>40846</c:v>
                </c:pt>
                <c:pt idx="4">
                  <c:v>41075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5-4E4E-84D6-7EE4713EC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6-4C85-9B97-F52915CC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124.2</c:v>
                </c:pt>
                <c:pt idx="2">
                  <c:v>121.6</c:v>
                </c:pt>
                <c:pt idx="3">
                  <c:v>118.9</c:v>
                </c:pt>
                <c:pt idx="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6-4C85-9B97-F52915CC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55.5</c:v>
                </c:pt>
                <c:pt idx="1">
                  <c:v>55.2</c:v>
                </c:pt>
                <c:pt idx="2">
                  <c:v>54.3</c:v>
                </c:pt>
                <c:pt idx="3">
                  <c:v>54.2</c:v>
                </c:pt>
                <c:pt idx="4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0-404D-A291-EB6BFC71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77.099999999999994</c:v>
                </c:pt>
                <c:pt idx="2">
                  <c:v>78.599999999999994</c:v>
                </c:pt>
                <c:pt idx="3">
                  <c:v>78.099999999999994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0-404D-A291-EB6BFC71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57.6</c:v>
                </c:pt>
                <c:pt idx="1">
                  <c:v>57.4</c:v>
                </c:pt>
                <c:pt idx="2">
                  <c:v>56.5</c:v>
                </c:pt>
                <c:pt idx="3">
                  <c:v>56.3</c:v>
                </c:pt>
                <c:pt idx="4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B-4811-A236-AC3245641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80.7</c:v>
                </c:pt>
                <c:pt idx="2">
                  <c:v>82.2</c:v>
                </c:pt>
                <c:pt idx="3">
                  <c:v>81.7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B-4811-A236-AC3245641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99.9</c:v>
                </c:pt>
                <c:pt idx="2">
                  <c:v>98.3</c:v>
                </c:pt>
                <c:pt idx="3">
                  <c:v>100.1</c:v>
                </c:pt>
                <c:pt idx="4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B-4391-A632-A521F22E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100.6</c:v>
                </c:pt>
                <c:pt idx="2">
                  <c:v>105.9</c:v>
                </c:pt>
                <c:pt idx="3">
                  <c:v>104.3</c:v>
                </c:pt>
                <c:pt idx="4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B-4391-A632-A521F22E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29.1</c:v>
                </c:pt>
                <c:pt idx="1">
                  <c:v>34.799999999999997</c:v>
                </c:pt>
                <c:pt idx="2">
                  <c:v>33.700000000000003</c:v>
                </c:pt>
                <c:pt idx="3">
                  <c:v>38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0-4531-879A-2D233AB6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56.9</c:v>
                </c:pt>
                <c:pt idx="2">
                  <c:v>58.1</c:v>
                </c:pt>
                <c:pt idx="3">
                  <c:v>59.4</c:v>
                </c:pt>
                <c:pt idx="4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0-4531-879A-2D233AB6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70.099999999999994</c:v>
                </c:pt>
                <c:pt idx="2">
                  <c:v>54.4</c:v>
                </c:pt>
                <c:pt idx="3">
                  <c:v>60.5</c:v>
                </c:pt>
                <c:pt idx="4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0-42A6-ADA3-75007992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72.900000000000006</c:v>
                </c:pt>
                <c:pt idx="2">
                  <c:v>73.900000000000006</c:v>
                </c:pt>
                <c:pt idx="3">
                  <c:v>74.3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0-42A6-ADA3-75007992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49814240</c:v>
                </c:pt>
                <c:pt idx="1">
                  <c:v>51382793</c:v>
                </c:pt>
                <c:pt idx="2">
                  <c:v>52660907</c:v>
                </c:pt>
                <c:pt idx="3">
                  <c:v>54236367</c:v>
                </c:pt>
                <c:pt idx="4">
                  <c:v>54841973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A-48A6-8468-FDEC69EA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41891213</c:v>
                </c:pt>
                <c:pt idx="1">
                  <c:v>42806727</c:v>
                </c:pt>
                <c:pt idx="2">
                  <c:v>43530781</c:v>
                </c:pt>
                <c:pt idx="3">
                  <c:v>44196357</c:v>
                </c:pt>
                <c:pt idx="4">
                  <c:v>45484013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A-48A6-8468-FDEC69EA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21.9</c:v>
                </c:pt>
                <c:pt idx="1">
                  <c:v>22</c:v>
                </c:pt>
                <c:pt idx="2">
                  <c:v>23.2</c:v>
                </c:pt>
                <c:pt idx="3">
                  <c:v>23.1</c:v>
                </c:pt>
                <c:pt idx="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C51-B540-D772C5FDA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17.5</c:v>
                </c:pt>
                <c:pt idx="2">
                  <c:v>17.3</c:v>
                </c:pt>
                <c:pt idx="3">
                  <c:v>17.899999999999999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F-4C51-B540-D772C5FDA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95.6</c:v>
                </c:pt>
                <c:pt idx="1">
                  <c:v>84.1</c:v>
                </c:pt>
                <c:pt idx="2">
                  <c:v>91.1</c:v>
                </c:pt>
                <c:pt idx="3">
                  <c:v>88.7</c:v>
                </c:pt>
                <c:pt idx="4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4-4EBD-B967-B13F3E3BA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68.5</c:v>
                </c:pt>
                <c:pt idx="2">
                  <c:v>67.099999999999994</c:v>
                </c:pt>
                <c:pt idx="3">
                  <c:v>66.900000000000006</c:v>
                </c:pt>
                <c:pt idx="4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4-4EBD-B967-B13F3E3BA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R17" zoomScale="85" zoomScaleNormal="85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北海道広域紋別病院企業団　広域紋別病院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100床以上～200床未満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自治体職員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148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17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-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感 へ 災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2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150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11584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100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100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8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10"/>
      <c r="B16" s="5"/>
      <c r="C16" s="6"/>
      <c r="D16" s="6"/>
      <c r="E16" s="6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6"/>
      <c r="NF16" s="6"/>
      <c r="NG16" s="6"/>
      <c r="NH16" s="7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205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100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99.9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98.3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100.1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99.7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57.6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57.4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56.5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56.3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58.9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55.5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55.2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54.3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54.2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56.9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47.1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48.8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45.2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47.9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51.8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100.6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105.9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104.3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96.3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84.3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80.7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82.2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81.7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80.599999999999994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77.099999999999994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78.599999999999994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78.099999999999994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77.5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70.400000000000006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65.8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64.7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207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206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38937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39594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40990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37659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42071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11305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11940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11384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12509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11800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95.6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84.1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91.1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88.7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81.5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21.9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22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23.2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23.1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23.3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35788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37855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39289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40846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41075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10602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11234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11512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11831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11652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68.5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67.099999999999994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66.900000000000006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68.099999999999994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17.5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17.5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17.3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17.899999999999999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5"/>
      <c r="CT62" s="6"/>
      <c r="CU62" s="6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204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0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29.1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34.799999999999997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33.700000000000003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38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42.4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60.3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70.099999999999994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54.4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60.5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64.8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49814240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51382793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52660907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54236367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54841973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120.5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124.2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121.6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118.9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121.9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54.6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58.1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59.4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59.1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71.7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72.900000000000006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73.900000000000006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74.3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72.2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41891213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42806727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43530781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44196357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45484013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98</v>
      </c>
      <c r="K89" s="31" t="s">
        <v>99</v>
      </c>
      <c r="L89" s="31" t="s">
        <v>100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NamssEiiklsm2g56RXqnV84hJaO+h8YXpK1CgaSGmLmPeOG9oKl31q+G2uZ6UgbW7jJVBkDCFqv0qFf0mmJA7g==" saltValue="kHSLJnnV2zsdzE80UItN0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101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102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103</v>
      </c>
      <c r="B3" s="36" t="s">
        <v>104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7" t="s">
        <v>110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111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112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113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114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115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116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117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118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119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120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121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122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123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124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125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126</v>
      </c>
      <c r="B5" s="48"/>
      <c r="C5" s="48"/>
      <c r="D5" s="48"/>
      <c r="E5" s="48"/>
      <c r="F5" s="48"/>
      <c r="G5" s="48"/>
      <c r="H5" s="49" t="s">
        <v>127</v>
      </c>
      <c r="I5" s="49" t="s">
        <v>128</v>
      </c>
      <c r="J5" s="49" t="s">
        <v>129</v>
      </c>
      <c r="K5" s="49" t="s">
        <v>1</v>
      </c>
      <c r="L5" s="49" t="s">
        <v>2</v>
      </c>
      <c r="M5" s="49" t="s">
        <v>3</v>
      </c>
      <c r="N5" s="49" t="s">
        <v>130</v>
      </c>
      <c r="O5" s="49" t="s">
        <v>5</v>
      </c>
      <c r="P5" s="49" t="s">
        <v>131</v>
      </c>
      <c r="Q5" s="49" t="s">
        <v>132</v>
      </c>
      <c r="R5" s="49" t="s">
        <v>133</v>
      </c>
      <c r="S5" s="49" t="s">
        <v>134</v>
      </c>
      <c r="T5" s="49" t="s">
        <v>135</v>
      </c>
      <c r="U5" s="49" t="s">
        <v>136</v>
      </c>
      <c r="V5" s="49" t="s">
        <v>137</v>
      </c>
      <c r="W5" s="49" t="s">
        <v>138</v>
      </c>
      <c r="X5" s="49" t="s">
        <v>139</v>
      </c>
      <c r="Y5" s="49" t="s">
        <v>140</v>
      </c>
      <c r="Z5" s="49" t="s">
        <v>141</v>
      </c>
      <c r="AA5" s="49" t="s">
        <v>142</v>
      </c>
      <c r="AB5" s="49" t="s">
        <v>143</v>
      </c>
      <c r="AC5" s="49" t="s">
        <v>144</v>
      </c>
      <c r="AD5" s="49" t="s">
        <v>145</v>
      </c>
      <c r="AE5" s="49" t="s">
        <v>146</v>
      </c>
      <c r="AF5" s="49" t="s">
        <v>147</v>
      </c>
      <c r="AG5" s="49" t="s">
        <v>148</v>
      </c>
      <c r="AH5" s="49" t="s">
        <v>149</v>
      </c>
      <c r="AI5" s="49" t="s">
        <v>150</v>
      </c>
      <c r="AJ5" s="49" t="s">
        <v>151</v>
      </c>
      <c r="AK5" s="49" t="s">
        <v>152</v>
      </c>
      <c r="AL5" s="49" t="s">
        <v>153</v>
      </c>
      <c r="AM5" s="49" t="s">
        <v>154</v>
      </c>
      <c r="AN5" s="49" t="s">
        <v>155</v>
      </c>
      <c r="AO5" s="49" t="s">
        <v>156</v>
      </c>
      <c r="AP5" s="49" t="s">
        <v>157</v>
      </c>
      <c r="AQ5" s="49" t="s">
        <v>158</v>
      </c>
      <c r="AR5" s="49" t="s">
        <v>159</v>
      </c>
      <c r="AS5" s="49" t="s">
        <v>160</v>
      </c>
      <c r="AT5" s="49" t="s">
        <v>161</v>
      </c>
      <c r="AU5" s="49" t="s">
        <v>162</v>
      </c>
      <c r="AV5" s="49" t="s">
        <v>163</v>
      </c>
      <c r="AW5" s="49" t="s">
        <v>164</v>
      </c>
      <c r="AX5" s="49" t="s">
        <v>165</v>
      </c>
      <c r="AY5" s="49" t="s">
        <v>155</v>
      </c>
      <c r="AZ5" s="49" t="s">
        <v>156</v>
      </c>
      <c r="BA5" s="49" t="s">
        <v>157</v>
      </c>
      <c r="BB5" s="49" t="s">
        <v>158</v>
      </c>
      <c r="BC5" s="49" t="s">
        <v>159</v>
      </c>
      <c r="BD5" s="49" t="s">
        <v>160</v>
      </c>
      <c r="BE5" s="49" t="s">
        <v>166</v>
      </c>
      <c r="BF5" s="49" t="s">
        <v>162</v>
      </c>
      <c r="BG5" s="49" t="s">
        <v>167</v>
      </c>
      <c r="BH5" s="49" t="s">
        <v>168</v>
      </c>
      <c r="BI5" s="49" t="s">
        <v>165</v>
      </c>
      <c r="BJ5" s="49" t="s">
        <v>155</v>
      </c>
      <c r="BK5" s="49" t="s">
        <v>156</v>
      </c>
      <c r="BL5" s="49" t="s">
        <v>157</v>
      </c>
      <c r="BM5" s="49" t="s">
        <v>158</v>
      </c>
      <c r="BN5" s="49" t="s">
        <v>159</v>
      </c>
      <c r="BO5" s="49" t="s">
        <v>160</v>
      </c>
      <c r="BP5" s="49" t="s">
        <v>169</v>
      </c>
      <c r="BQ5" s="49" t="s">
        <v>170</v>
      </c>
      <c r="BR5" s="49" t="s">
        <v>152</v>
      </c>
      <c r="BS5" s="49" t="s">
        <v>164</v>
      </c>
      <c r="BT5" s="49" t="s">
        <v>171</v>
      </c>
      <c r="BU5" s="49" t="s">
        <v>155</v>
      </c>
      <c r="BV5" s="49" t="s">
        <v>156</v>
      </c>
      <c r="BW5" s="49" t="s">
        <v>157</v>
      </c>
      <c r="BX5" s="49" t="s">
        <v>158</v>
      </c>
      <c r="BY5" s="49" t="s">
        <v>159</v>
      </c>
      <c r="BZ5" s="49" t="s">
        <v>160</v>
      </c>
      <c r="CA5" s="49" t="s">
        <v>166</v>
      </c>
      <c r="CB5" s="49" t="s">
        <v>151</v>
      </c>
      <c r="CC5" s="49" t="s">
        <v>152</v>
      </c>
      <c r="CD5" s="49" t="s">
        <v>172</v>
      </c>
      <c r="CE5" s="49" t="s">
        <v>171</v>
      </c>
      <c r="CF5" s="49" t="s">
        <v>155</v>
      </c>
      <c r="CG5" s="49" t="s">
        <v>156</v>
      </c>
      <c r="CH5" s="49" t="s">
        <v>157</v>
      </c>
      <c r="CI5" s="49" t="s">
        <v>158</v>
      </c>
      <c r="CJ5" s="49" t="s">
        <v>159</v>
      </c>
      <c r="CK5" s="49" t="s">
        <v>160</v>
      </c>
      <c r="CL5" s="49" t="s">
        <v>173</v>
      </c>
      <c r="CM5" s="49" t="s">
        <v>174</v>
      </c>
      <c r="CN5" s="49" t="s">
        <v>163</v>
      </c>
      <c r="CO5" s="49" t="s">
        <v>175</v>
      </c>
      <c r="CP5" s="49" t="s">
        <v>176</v>
      </c>
      <c r="CQ5" s="49" t="s">
        <v>155</v>
      </c>
      <c r="CR5" s="49" t="s">
        <v>156</v>
      </c>
      <c r="CS5" s="49" t="s">
        <v>157</v>
      </c>
      <c r="CT5" s="49" t="s">
        <v>158</v>
      </c>
      <c r="CU5" s="49" t="s">
        <v>159</v>
      </c>
      <c r="CV5" s="49" t="s">
        <v>160</v>
      </c>
      <c r="CW5" s="49" t="s">
        <v>169</v>
      </c>
      <c r="CX5" s="49" t="s">
        <v>151</v>
      </c>
      <c r="CY5" s="49" t="s">
        <v>177</v>
      </c>
      <c r="CZ5" s="49" t="s">
        <v>153</v>
      </c>
      <c r="DA5" s="49" t="s">
        <v>178</v>
      </c>
      <c r="DB5" s="49" t="s">
        <v>155</v>
      </c>
      <c r="DC5" s="49" t="s">
        <v>156</v>
      </c>
      <c r="DD5" s="49" t="s">
        <v>157</v>
      </c>
      <c r="DE5" s="49" t="s">
        <v>158</v>
      </c>
      <c r="DF5" s="49" t="s">
        <v>159</v>
      </c>
      <c r="DG5" s="49" t="s">
        <v>160</v>
      </c>
      <c r="DH5" s="49" t="s">
        <v>150</v>
      </c>
      <c r="DI5" s="49" t="s">
        <v>179</v>
      </c>
      <c r="DJ5" s="49" t="s">
        <v>163</v>
      </c>
      <c r="DK5" s="49" t="s">
        <v>153</v>
      </c>
      <c r="DL5" s="49" t="s">
        <v>171</v>
      </c>
      <c r="DM5" s="49" t="s">
        <v>155</v>
      </c>
      <c r="DN5" s="49" t="s">
        <v>156</v>
      </c>
      <c r="DO5" s="49" t="s">
        <v>157</v>
      </c>
      <c r="DP5" s="49" t="s">
        <v>158</v>
      </c>
      <c r="DQ5" s="49" t="s">
        <v>159</v>
      </c>
      <c r="DR5" s="49" t="s">
        <v>160</v>
      </c>
      <c r="DS5" s="49" t="s">
        <v>173</v>
      </c>
      <c r="DT5" s="49" t="s">
        <v>180</v>
      </c>
      <c r="DU5" s="49" t="s">
        <v>163</v>
      </c>
      <c r="DV5" s="49" t="s">
        <v>164</v>
      </c>
      <c r="DW5" s="49" t="s">
        <v>176</v>
      </c>
      <c r="DX5" s="49" t="s">
        <v>155</v>
      </c>
      <c r="DY5" s="49" t="s">
        <v>156</v>
      </c>
      <c r="DZ5" s="49" t="s">
        <v>157</v>
      </c>
      <c r="EA5" s="49" t="s">
        <v>158</v>
      </c>
      <c r="EB5" s="49" t="s">
        <v>159</v>
      </c>
      <c r="EC5" s="49" t="s">
        <v>160</v>
      </c>
      <c r="ED5" s="49" t="s">
        <v>166</v>
      </c>
      <c r="EE5" s="49" t="s">
        <v>179</v>
      </c>
      <c r="EF5" s="49" t="s">
        <v>167</v>
      </c>
      <c r="EG5" s="49" t="s">
        <v>181</v>
      </c>
      <c r="EH5" s="49" t="s">
        <v>165</v>
      </c>
      <c r="EI5" s="49" t="s">
        <v>155</v>
      </c>
      <c r="EJ5" s="49" t="s">
        <v>156</v>
      </c>
      <c r="EK5" s="49" t="s">
        <v>157</v>
      </c>
      <c r="EL5" s="49" t="s">
        <v>158</v>
      </c>
      <c r="EM5" s="49" t="s">
        <v>159</v>
      </c>
      <c r="EN5" s="49" t="s">
        <v>160</v>
      </c>
      <c r="EO5" s="49" t="s">
        <v>150</v>
      </c>
      <c r="EP5" s="49" t="s">
        <v>162</v>
      </c>
      <c r="EQ5" s="49" t="s">
        <v>163</v>
      </c>
      <c r="ER5" s="49" t="s">
        <v>182</v>
      </c>
      <c r="ES5" s="49" t="s">
        <v>171</v>
      </c>
      <c r="ET5" s="49" t="s">
        <v>155</v>
      </c>
      <c r="EU5" s="49" t="s">
        <v>156</v>
      </c>
      <c r="EV5" s="49" t="s">
        <v>157</v>
      </c>
      <c r="EW5" s="49" t="s">
        <v>158</v>
      </c>
      <c r="EX5" s="49" t="s">
        <v>159</v>
      </c>
      <c r="EY5" s="49" t="s">
        <v>183</v>
      </c>
      <c r="EZ5" s="49" t="s">
        <v>150</v>
      </c>
      <c r="FA5" s="49" t="s">
        <v>170</v>
      </c>
      <c r="FB5" s="49" t="s">
        <v>167</v>
      </c>
      <c r="FC5" s="49" t="s">
        <v>153</v>
      </c>
      <c r="FD5" s="49" t="s">
        <v>176</v>
      </c>
      <c r="FE5" s="49" t="s">
        <v>155</v>
      </c>
      <c r="FF5" s="49" t="s">
        <v>156</v>
      </c>
      <c r="FG5" s="49" t="s">
        <v>157</v>
      </c>
      <c r="FH5" s="49" t="s">
        <v>158</v>
      </c>
      <c r="FI5" s="49" t="s">
        <v>159</v>
      </c>
      <c r="FJ5" s="49" t="s">
        <v>160</v>
      </c>
    </row>
    <row r="6" spans="1:166" s="54" customFormat="1" x14ac:dyDescent="0.15">
      <c r="A6" s="35" t="s">
        <v>184</v>
      </c>
      <c r="B6" s="50">
        <f>B8</f>
        <v>2023</v>
      </c>
      <c r="C6" s="50">
        <f t="shared" ref="C6:M6" si="2">C8</f>
        <v>19844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北海道広域紋別病院企業団　広域紋別病院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17</v>
      </c>
      <c r="R6" s="50" t="str">
        <f t="shared" si="3"/>
        <v>-</v>
      </c>
      <c r="S6" s="50" t="str">
        <f t="shared" si="3"/>
        <v>ド 透 訓</v>
      </c>
      <c r="T6" s="50" t="str">
        <f t="shared" si="3"/>
        <v>救 臨 感 へ 災</v>
      </c>
      <c r="U6" s="51" t="str">
        <f>U8</f>
        <v>-</v>
      </c>
      <c r="V6" s="51">
        <f>V8</f>
        <v>11584</v>
      </c>
      <c r="W6" s="50" t="str">
        <f>W8</f>
        <v>第２種該当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148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2</v>
      </c>
      <c r="AE6" s="51">
        <f t="shared" si="3"/>
        <v>150</v>
      </c>
      <c r="AF6" s="51">
        <f t="shared" si="3"/>
        <v>100</v>
      </c>
      <c r="AG6" s="51" t="str">
        <f t="shared" si="3"/>
        <v>-</v>
      </c>
      <c r="AH6" s="51">
        <f t="shared" si="3"/>
        <v>100</v>
      </c>
      <c r="AI6" s="52">
        <f>IF(AI8="-",NA(),AI8)</f>
        <v>100</v>
      </c>
      <c r="AJ6" s="52">
        <f t="shared" ref="AJ6:AR6" si="5">IF(AJ8="-",NA(),AJ8)</f>
        <v>99.9</v>
      </c>
      <c r="AK6" s="52">
        <f t="shared" si="5"/>
        <v>98.3</v>
      </c>
      <c r="AL6" s="52">
        <f t="shared" si="5"/>
        <v>100.1</v>
      </c>
      <c r="AM6" s="52">
        <f t="shared" si="5"/>
        <v>99.7</v>
      </c>
      <c r="AN6" s="52">
        <f t="shared" si="5"/>
        <v>96.9</v>
      </c>
      <c r="AO6" s="52">
        <f t="shared" si="5"/>
        <v>100.6</v>
      </c>
      <c r="AP6" s="52">
        <f t="shared" si="5"/>
        <v>105.9</v>
      </c>
      <c r="AQ6" s="52">
        <f t="shared" si="5"/>
        <v>104.3</v>
      </c>
      <c r="AR6" s="52">
        <f t="shared" si="5"/>
        <v>96.3</v>
      </c>
      <c r="AS6" s="52" t="str">
        <f>IF(AS8="-","【-】","【"&amp;SUBSTITUTE(TEXT(AS8,"#,##0.0"),"-","△")&amp;"】")</f>
        <v>【96.6】</v>
      </c>
      <c r="AT6" s="52">
        <f>IF(AT8="-",NA(),AT8)</f>
        <v>57.6</v>
      </c>
      <c r="AU6" s="52">
        <f t="shared" ref="AU6:BC6" si="6">IF(AU8="-",NA(),AU8)</f>
        <v>57.4</v>
      </c>
      <c r="AV6" s="52">
        <f t="shared" si="6"/>
        <v>56.5</v>
      </c>
      <c r="AW6" s="52">
        <f t="shared" si="6"/>
        <v>56.3</v>
      </c>
      <c r="AX6" s="52">
        <f t="shared" si="6"/>
        <v>58.9</v>
      </c>
      <c r="AY6" s="52">
        <f t="shared" si="6"/>
        <v>84.3</v>
      </c>
      <c r="AZ6" s="52">
        <f t="shared" si="6"/>
        <v>80.7</v>
      </c>
      <c r="BA6" s="52">
        <f t="shared" si="6"/>
        <v>82.2</v>
      </c>
      <c r="BB6" s="52">
        <f t="shared" si="6"/>
        <v>81.7</v>
      </c>
      <c r="BC6" s="52">
        <f t="shared" si="6"/>
        <v>81</v>
      </c>
      <c r="BD6" s="52" t="str">
        <f>IF(BD8="-","【-】","【"&amp;SUBSTITUTE(TEXT(BD8,"#,##0.0"),"-","△")&amp;"】")</f>
        <v>【86.6】</v>
      </c>
      <c r="BE6" s="52">
        <f>IF(BE8="-",NA(),BE8)</f>
        <v>55.5</v>
      </c>
      <c r="BF6" s="52">
        <f t="shared" ref="BF6:BN6" si="7">IF(BF8="-",NA(),BF8)</f>
        <v>55.2</v>
      </c>
      <c r="BG6" s="52">
        <f t="shared" si="7"/>
        <v>54.3</v>
      </c>
      <c r="BH6" s="52">
        <f t="shared" si="7"/>
        <v>54.2</v>
      </c>
      <c r="BI6" s="52">
        <f t="shared" si="7"/>
        <v>56.9</v>
      </c>
      <c r="BJ6" s="52">
        <f t="shared" si="7"/>
        <v>80.599999999999994</v>
      </c>
      <c r="BK6" s="52">
        <f t="shared" si="7"/>
        <v>77.099999999999994</v>
      </c>
      <c r="BL6" s="52">
        <f t="shared" si="7"/>
        <v>78.599999999999994</v>
      </c>
      <c r="BM6" s="52">
        <f t="shared" si="7"/>
        <v>78.099999999999994</v>
      </c>
      <c r="BN6" s="52">
        <f t="shared" si="7"/>
        <v>77.5</v>
      </c>
      <c r="BO6" s="52" t="str">
        <f>IF(BO8="-","【-】","【"&amp;SUBSTITUTE(TEXT(BO8,"#,##0.0"),"-","△")&amp;"】")</f>
        <v>【83.9】</v>
      </c>
      <c r="BP6" s="52">
        <f>IF(BP8="-",NA(),BP8)</f>
        <v>47.1</v>
      </c>
      <c r="BQ6" s="52">
        <f t="shared" ref="BQ6:BY6" si="8">IF(BQ8="-",NA(),BQ8)</f>
        <v>48.8</v>
      </c>
      <c r="BR6" s="52">
        <f t="shared" si="8"/>
        <v>45.2</v>
      </c>
      <c r="BS6" s="52">
        <f t="shared" si="8"/>
        <v>47.9</v>
      </c>
      <c r="BT6" s="52">
        <f t="shared" si="8"/>
        <v>51.8</v>
      </c>
      <c r="BU6" s="52">
        <f t="shared" si="8"/>
        <v>70.400000000000006</v>
      </c>
      <c r="BV6" s="52">
        <f t="shared" si="8"/>
        <v>65.8</v>
      </c>
      <c r="BW6" s="52">
        <f t="shared" si="8"/>
        <v>65</v>
      </c>
      <c r="BX6" s="52">
        <f t="shared" si="8"/>
        <v>63.3</v>
      </c>
      <c r="BY6" s="52">
        <f t="shared" si="8"/>
        <v>64.7</v>
      </c>
      <c r="BZ6" s="52" t="str">
        <f>IF(BZ8="-","【-】","【"&amp;SUBSTITUTE(TEXT(BZ8,"#,##0.0"),"-","△")&amp;"】")</f>
        <v>【68.7】</v>
      </c>
      <c r="CA6" s="53">
        <f>IF(CA8="-",NA(),CA8)</f>
        <v>38937</v>
      </c>
      <c r="CB6" s="53">
        <f t="shared" ref="CB6:CJ6" si="9">IF(CB8="-",NA(),CB8)</f>
        <v>39594</v>
      </c>
      <c r="CC6" s="53">
        <f t="shared" si="9"/>
        <v>40990</v>
      </c>
      <c r="CD6" s="53">
        <f t="shared" si="9"/>
        <v>37659</v>
      </c>
      <c r="CE6" s="53">
        <f t="shared" si="9"/>
        <v>42071</v>
      </c>
      <c r="CF6" s="53">
        <f t="shared" si="9"/>
        <v>35788</v>
      </c>
      <c r="CG6" s="53">
        <f t="shared" si="9"/>
        <v>37855</v>
      </c>
      <c r="CH6" s="53">
        <f t="shared" si="9"/>
        <v>39289</v>
      </c>
      <c r="CI6" s="53">
        <f t="shared" si="9"/>
        <v>40846</v>
      </c>
      <c r="CJ6" s="53">
        <f t="shared" si="9"/>
        <v>41075</v>
      </c>
      <c r="CK6" s="52" t="str">
        <f>IF(CK8="-","【-】","【"&amp;SUBSTITUTE(TEXT(CK8,"#,##0"),"-","△")&amp;"】")</f>
        <v>【62,428】</v>
      </c>
      <c r="CL6" s="53">
        <f>IF(CL8="-",NA(),CL8)</f>
        <v>11305</v>
      </c>
      <c r="CM6" s="53">
        <f t="shared" ref="CM6:CU6" si="10">IF(CM8="-",NA(),CM8)</f>
        <v>11940</v>
      </c>
      <c r="CN6" s="53">
        <f t="shared" si="10"/>
        <v>11384</v>
      </c>
      <c r="CO6" s="53">
        <f t="shared" si="10"/>
        <v>12509</v>
      </c>
      <c r="CP6" s="53">
        <f t="shared" si="10"/>
        <v>11800</v>
      </c>
      <c r="CQ6" s="53">
        <f t="shared" si="10"/>
        <v>10602</v>
      </c>
      <c r="CR6" s="53">
        <f t="shared" si="10"/>
        <v>11234</v>
      </c>
      <c r="CS6" s="53">
        <f t="shared" si="10"/>
        <v>11512</v>
      </c>
      <c r="CT6" s="53">
        <f t="shared" si="10"/>
        <v>11831</v>
      </c>
      <c r="CU6" s="53">
        <f t="shared" si="10"/>
        <v>11652</v>
      </c>
      <c r="CV6" s="52" t="str">
        <f>IF(CV8="-","【-】","【"&amp;SUBSTITUTE(TEXT(CV8,"#,##0"),"-","△")&amp;"】")</f>
        <v>【18,236】</v>
      </c>
      <c r="CW6" s="52">
        <f>IF(CW8="-",NA(),CW8)</f>
        <v>95.6</v>
      </c>
      <c r="CX6" s="52">
        <f t="shared" ref="CX6:DF6" si="11">IF(CX8="-",NA(),CX8)</f>
        <v>84.1</v>
      </c>
      <c r="CY6" s="52">
        <f t="shared" si="11"/>
        <v>91.1</v>
      </c>
      <c r="CZ6" s="52">
        <f t="shared" si="11"/>
        <v>88.7</v>
      </c>
      <c r="DA6" s="52">
        <f t="shared" si="11"/>
        <v>81.5</v>
      </c>
      <c r="DB6" s="52">
        <f t="shared" si="11"/>
        <v>63.3</v>
      </c>
      <c r="DC6" s="52">
        <f t="shared" si="11"/>
        <v>68.5</v>
      </c>
      <c r="DD6" s="52">
        <f t="shared" si="11"/>
        <v>67.099999999999994</v>
      </c>
      <c r="DE6" s="52">
        <f t="shared" si="11"/>
        <v>66.900000000000006</v>
      </c>
      <c r="DF6" s="52">
        <f t="shared" si="11"/>
        <v>68.099999999999994</v>
      </c>
      <c r="DG6" s="52" t="str">
        <f>IF(DG8="-","【-】","【"&amp;SUBSTITUTE(TEXT(DG8,"#,##0.0"),"-","△")&amp;"】")</f>
        <v>【56.1】</v>
      </c>
      <c r="DH6" s="52">
        <f>IF(DH8="-",NA(),DH8)</f>
        <v>21.9</v>
      </c>
      <c r="DI6" s="52">
        <f t="shared" ref="DI6:DQ6" si="12">IF(DI8="-",NA(),DI8)</f>
        <v>22</v>
      </c>
      <c r="DJ6" s="52">
        <f t="shared" si="12"/>
        <v>23.2</v>
      </c>
      <c r="DK6" s="52">
        <f t="shared" si="12"/>
        <v>23.1</v>
      </c>
      <c r="DL6" s="52">
        <f t="shared" si="12"/>
        <v>23.3</v>
      </c>
      <c r="DM6" s="52">
        <f t="shared" si="12"/>
        <v>17.5</v>
      </c>
      <c r="DN6" s="52">
        <f t="shared" si="12"/>
        <v>17.5</v>
      </c>
      <c r="DO6" s="52">
        <f t="shared" si="12"/>
        <v>17.3</v>
      </c>
      <c r="DP6" s="52">
        <f t="shared" si="12"/>
        <v>17.899999999999999</v>
      </c>
      <c r="DQ6" s="52">
        <f t="shared" si="12"/>
        <v>18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120.5</v>
      </c>
      <c r="DY6" s="52">
        <f t="shared" si="13"/>
        <v>124.2</v>
      </c>
      <c r="DZ6" s="52">
        <f t="shared" si="13"/>
        <v>121.6</v>
      </c>
      <c r="EA6" s="52">
        <f t="shared" si="13"/>
        <v>118.9</v>
      </c>
      <c r="EB6" s="52">
        <f t="shared" si="13"/>
        <v>121.9</v>
      </c>
      <c r="EC6" s="52" t="str">
        <f>IF(EC8="-","【-】","【"&amp;SUBSTITUTE(TEXT(EC8,"#,##0.0"),"-","△")&amp;"】")</f>
        <v>【54.5】</v>
      </c>
      <c r="ED6" s="52">
        <f>IF(ED8="-",NA(),ED8)</f>
        <v>29.1</v>
      </c>
      <c r="EE6" s="52">
        <f t="shared" ref="EE6:EM6" si="14">IF(EE8="-",NA(),EE8)</f>
        <v>34.799999999999997</v>
      </c>
      <c r="EF6" s="52">
        <f t="shared" si="14"/>
        <v>33.700000000000003</v>
      </c>
      <c r="EG6" s="52">
        <f t="shared" si="14"/>
        <v>38</v>
      </c>
      <c r="EH6" s="52">
        <f t="shared" si="14"/>
        <v>42.4</v>
      </c>
      <c r="EI6" s="52">
        <f t="shared" si="14"/>
        <v>54.6</v>
      </c>
      <c r="EJ6" s="52">
        <f t="shared" si="14"/>
        <v>56.9</v>
      </c>
      <c r="EK6" s="52">
        <f t="shared" si="14"/>
        <v>58.1</v>
      </c>
      <c r="EL6" s="52">
        <f t="shared" si="14"/>
        <v>59.4</v>
      </c>
      <c r="EM6" s="52">
        <f t="shared" si="14"/>
        <v>59.1</v>
      </c>
      <c r="EN6" s="52" t="str">
        <f>IF(EN8="-","【-】","【"&amp;SUBSTITUTE(TEXT(EN8,"#,##0.0"),"-","△")&amp;"】")</f>
        <v>【57.0】</v>
      </c>
      <c r="EO6" s="52">
        <f>IF(EO8="-",NA(),EO8)</f>
        <v>60.3</v>
      </c>
      <c r="EP6" s="52">
        <f t="shared" ref="EP6:EX6" si="15">IF(EP8="-",NA(),EP8)</f>
        <v>70.099999999999994</v>
      </c>
      <c r="EQ6" s="52">
        <f t="shared" si="15"/>
        <v>54.4</v>
      </c>
      <c r="ER6" s="52">
        <f t="shared" si="15"/>
        <v>60.5</v>
      </c>
      <c r="ES6" s="52">
        <f t="shared" si="15"/>
        <v>64.8</v>
      </c>
      <c r="ET6" s="52">
        <f t="shared" si="15"/>
        <v>71.7</v>
      </c>
      <c r="EU6" s="52">
        <f t="shared" si="15"/>
        <v>72.900000000000006</v>
      </c>
      <c r="EV6" s="52">
        <f t="shared" si="15"/>
        <v>73.900000000000006</v>
      </c>
      <c r="EW6" s="52">
        <f t="shared" si="15"/>
        <v>74.3</v>
      </c>
      <c r="EX6" s="52">
        <f t="shared" si="15"/>
        <v>72.2</v>
      </c>
      <c r="EY6" s="52" t="str">
        <f>IF(EY8="-","【-】","【"&amp;SUBSTITUTE(TEXT(EY8,"#,##0.0"),"-","△")&amp;"】")</f>
        <v>【70.4】</v>
      </c>
      <c r="EZ6" s="53">
        <f>IF(EZ8="-",NA(),EZ8)</f>
        <v>49814240</v>
      </c>
      <c r="FA6" s="53">
        <f t="shared" ref="FA6:FI6" si="16">IF(FA8="-",NA(),FA8)</f>
        <v>51382793</v>
      </c>
      <c r="FB6" s="53">
        <f t="shared" si="16"/>
        <v>52660907</v>
      </c>
      <c r="FC6" s="53">
        <f t="shared" si="16"/>
        <v>54236367</v>
      </c>
      <c r="FD6" s="53">
        <f t="shared" si="16"/>
        <v>54841973</v>
      </c>
      <c r="FE6" s="53">
        <f t="shared" si="16"/>
        <v>41891213</v>
      </c>
      <c r="FF6" s="53">
        <f t="shared" si="16"/>
        <v>42806727</v>
      </c>
      <c r="FG6" s="53">
        <f t="shared" si="16"/>
        <v>43530781</v>
      </c>
      <c r="FH6" s="53">
        <f t="shared" si="16"/>
        <v>44196357</v>
      </c>
      <c r="FI6" s="53">
        <f t="shared" si="16"/>
        <v>45484013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185</v>
      </c>
      <c r="B7" s="50">
        <f t="shared" ref="B7:AH7" si="17">B8</f>
        <v>2023</v>
      </c>
      <c r="C7" s="50">
        <f t="shared" si="17"/>
        <v>19844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17</v>
      </c>
      <c r="R7" s="50" t="str">
        <f t="shared" si="17"/>
        <v>-</v>
      </c>
      <c r="S7" s="50" t="str">
        <f t="shared" si="17"/>
        <v>ド 透 訓</v>
      </c>
      <c r="T7" s="50" t="str">
        <f t="shared" si="17"/>
        <v>救 臨 感 へ 災</v>
      </c>
      <c r="U7" s="51" t="str">
        <f>U8</f>
        <v>-</v>
      </c>
      <c r="V7" s="51">
        <f>V8</f>
        <v>11584</v>
      </c>
      <c r="W7" s="50" t="str">
        <f>W8</f>
        <v>第２種該当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148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2</v>
      </c>
      <c r="AE7" s="51">
        <f t="shared" si="17"/>
        <v>150</v>
      </c>
      <c r="AF7" s="51">
        <f t="shared" si="17"/>
        <v>100</v>
      </c>
      <c r="AG7" s="51" t="str">
        <f t="shared" si="17"/>
        <v>-</v>
      </c>
      <c r="AH7" s="51">
        <f t="shared" si="17"/>
        <v>100</v>
      </c>
      <c r="AI7" s="52">
        <f>AI8</f>
        <v>100</v>
      </c>
      <c r="AJ7" s="52">
        <f t="shared" ref="AJ7:AR7" si="18">AJ8</f>
        <v>99.9</v>
      </c>
      <c r="AK7" s="52">
        <f t="shared" si="18"/>
        <v>98.3</v>
      </c>
      <c r="AL7" s="52">
        <f t="shared" si="18"/>
        <v>100.1</v>
      </c>
      <c r="AM7" s="52">
        <f t="shared" si="18"/>
        <v>99.7</v>
      </c>
      <c r="AN7" s="52">
        <f t="shared" si="18"/>
        <v>96.9</v>
      </c>
      <c r="AO7" s="52">
        <f t="shared" si="18"/>
        <v>100.6</v>
      </c>
      <c r="AP7" s="52">
        <f t="shared" si="18"/>
        <v>105.9</v>
      </c>
      <c r="AQ7" s="52">
        <f t="shared" si="18"/>
        <v>104.3</v>
      </c>
      <c r="AR7" s="52">
        <f t="shared" si="18"/>
        <v>96.3</v>
      </c>
      <c r="AS7" s="52"/>
      <c r="AT7" s="52">
        <f>AT8</f>
        <v>57.6</v>
      </c>
      <c r="AU7" s="52">
        <f t="shared" ref="AU7:BC7" si="19">AU8</f>
        <v>57.4</v>
      </c>
      <c r="AV7" s="52">
        <f t="shared" si="19"/>
        <v>56.5</v>
      </c>
      <c r="AW7" s="52">
        <f t="shared" si="19"/>
        <v>56.3</v>
      </c>
      <c r="AX7" s="52">
        <f t="shared" si="19"/>
        <v>58.9</v>
      </c>
      <c r="AY7" s="52">
        <f t="shared" si="19"/>
        <v>84.3</v>
      </c>
      <c r="AZ7" s="52">
        <f t="shared" si="19"/>
        <v>80.7</v>
      </c>
      <c r="BA7" s="52">
        <f t="shared" si="19"/>
        <v>82.2</v>
      </c>
      <c r="BB7" s="52">
        <f t="shared" si="19"/>
        <v>81.7</v>
      </c>
      <c r="BC7" s="52">
        <f t="shared" si="19"/>
        <v>81</v>
      </c>
      <c r="BD7" s="52"/>
      <c r="BE7" s="52">
        <f>BE8</f>
        <v>55.5</v>
      </c>
      <c r="BF7" s="52">
        <f t="shared" ref="BF7:BN7" si="20">BF8</f>
        <v>55.2</v>
      </c>
      <c r="BG7" s="52">
        <f t="shared" si="20"/>
        <v>54.3</v>
      </c>
      <c r="BH7" s="52">
        <f t="shared" si="20"/>
        <v>54.2</v>
      </c>
      <c r="BI7" s="52">
        <f t="shared" si="20"/>
        <v>56.9</v>
      </c>
      <c r="BJ7" s="52">
        <f t="shared" si="20"/>
        <v>80.599999999999994</v>
      </c>
      <c r="BK7" s="52">
        <f t="shared" si="20"/>
        <v>77.099999999999994</v>
      </c>
      <c r="BL7" s="52">
        <f t="shared" si="20"/>
        <v>78.599999999999994</v>
      </c>
      <c r="BM7" s="52">
        <f t="shared" si="20"/>
        <v>78.099999999999994</v>
      </c>
      <c r="BN7" s="52">
        <f t="shared" si="20"/>
        <v>77.5</v>
      </c>
      <c r="BO7" s="52"/>
      <c r="BP7" s="52">
        <f>BP8</f>
        <v>47.1</v>
      </c>
      <c r="BQ7" s="52">
        <f t="shared" ref="BQ7:BY7" si="21">BQ8</f>
        <v>48.8</v>
      </c>
      <c r="BR7" s="52">
        <f t="shared" si="21"/>
        <v>45.2</v>
      </c>
      <c r="BS7" s="52">
        <f t="shared" si="21"/>
        <v>47.9</v>
      </c>
      <c r="BT7" s="52">
        <f t="shared" si="21"/>
        <v>51.8</v>
      </c>
      <c r="BU7" s="52">
        <f t="shared" si="21"/>
        <v>70.400000000000006</v>
      </c>
      <c r="BV7" s="52">
        <f t="shared" si="21"/>
        <v>65.8</v>
      </c>
      <c r="BW7" s="52">
        <f t="shared" si="21"/>
        <v>65</v>
      </c>
      <c r="BX7" s="52">
        <f t="shared" si="21"/>
        <v>63.3</v>
      </c>
      <c r="BY7" s="52">
        <f t="shared" si="21"/>
        <v>64.7</v>
      </c>
      <c r="BZ7" s="52"/>
      <c r="CA7" s="53">
        <f>CA8</f>
        <v>38937</v>
      </c>
      <c r="CB7" s="53">
        <f t="shared" ref="CB7:CJ7" si="22">CB8</f>
        <v>39594</v>
      </c>
      <c r="CC7" s="53">
        <f t="shared" si="22"/>
        <v>40990</v>
      </c>
      <c r="CD7" s="53">
        <f t="shared" si="22"/>
        <v>37659</v>
      </c>
      <c r="CE7" s="53">
        <f t="shared" si="22"/>
        <v>42071</v>
      </c>
      <c r="CF7" s="53">
        <f t="shared" si="22"/>
        <v>35788</v>
      </c>
      <c r="CG7" s="53">
        <f t="shared" si="22"/>
        <v>37855</v>
      </c>
      <c r="CH7" s="53">
        <f t="shared" si="22"/>
        <v>39289</v>
      </c>
      <c r="CI7" s="53">
        <f t="shared" si="22"/>
        <v>40846</v>
      </c>
      <c r="CJ7" s="53">
        <f t="shared" si="22"/>
        <v>41075</v>
      </c>
      <c r="CK7" s="52"/>
      <c r="CL7" s="53">
        <f>CL8</f>
        <v>11305</v>
      </c>
      <c r="CM7" s="53">
        <f t="shared" ref="CM7:CU7" si="23">CM8</f>
        <v>11940</v>
      </c>
      <c r="CN7" s="53">
        <f t="shared" si="23"/>
        <v>11384</v>
      </c>
      <c r="CO7" s="53">
        <f t="shared" si="23"/>
        <v>12509</v>
      </c>
      <c r="CP7" s="53">
        <f t="shared" si="23"/>
        <v>11800</v>
      </c>
      <c r="CQ7" s="53">
        <f t="shared" si="23"/>
        <v>10602</v>
      </c>
      <c r="CR7" s="53">
        <f t="shared" si="23"/>
        <v>11234</v>
      </c>
      <c r="CS7" s="53">
        <f t="shared" si="23"/>
        <v>11512</v>
      </c>
      <c r="CT7" s="53">
        <f t="shared" si="23"/>
        <v>11831</v>
      </c>
      <c r="CU7" s="53">
        <f t="shared" si="23"/>
        <v>11652</v>
      </c>
      <c r="CV7" s="52"/>
      <c r="CW7" s="52">
        <f>CW8</f>
        <v>95.6</v>
      </c>
      <c r="CX7" s="52">
        <f t="shared" ref="CX7:DF7" si="24">CX8</f>
        <v>84.1</v>
      </c>
      <c r="CY7" s="52">
        <f t="shared" si="24"/>
        <v>91.1</v>
      </c>
      <c r="CZ7" s="52">
        <f t="shared" si="24"/>
        <v>88.7</v>
      </c>
      <c r="DA7" s="52">
        <f t="shared" si="24"/>
        <v>81.5</v>
      </c>
      <c r="DB7" s="52">
        <f t="shared" si="24"/>
        <v>63.3</v>
      </c>
      <c r="DC7" s="52">
        <f t="shared" si="24"/>
        <v>68.5</v>
      </c>
      <c r="DD7" s="52">
        <f t="shared" si="24"/>
        <v>67.099999999999994</v>
      </c>
      <c r="DE7" s="52">
        <f t="shared" si="24"/>
        <v>66.900000000000006</v>
      </c>
      <c r="DF7" s="52">
        <f t="shared" si="24"/>
        <v>68.099999999999994</v>
      </c>
      <c r="DG7" s="52"/>
      <c r="DH7" s="52">
        <f>DH8</f>
        <v>21.9</v>
      </c>
      <c r="DI7" s="52">
        <f t="shared" ref="DI7:DQ7" si="25">DI8</f>
        <v>22</v>
      </c>
      <c r="DJ7" s="52">
        <f t="shared" si="25"/>
        <v>23.2</v>
      </c>
      <c r="DK7" s="52">
        <f t="shared" si="25"/>
        <v>23.1</v>
      </c>
      <c r="DL7" s="52">
        <f t="shared" si="25"/>
        <v>23.3</v>
      </c>
      <c r="DM7" s="52">
        <f t="shared" si="25"/>
        <v>17.5</v>
      </c>
      <c r="DN7" s="52">
        <f t="shared" si="25"/>
        <v>17.5</v>
      </c>
      <c r="DO7" s="52">
        <f t="shared" si="25"/>
        <v>17.3</v>
      </c>
      <c r="DP7" s="52">
        <f t="shared" si="25"/>
        <v>17.899999999999999</v>
      </c>
      <c r="DQ7" s="52">
        <f t="shared" si="25"/>
        <v>18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120.5</v>
      </c>
      <c r="DY7" s="52">
        <f t="shared" si="26"/>
        <v>124.2</v>
      </c>
      <c r="DZ7" s="52">
        <f t="shared" si="26"/>
        <v>121.6</v>
      </c>
      <c r="EA7" s="52">
        <f t="shared" si="26"/>
        <v>118.9</v>
      </c>
      <c r="EB7" s="52">
        <f t="shared" si="26"/>
        <v>121.9</v>
      </c>
      <c r="EC7" s="52"/>
      <c r="ED7" s="52">
        <f>ED8</f>
        <v>29.1</v>
      </c>
      <c r="EE7" s="52">
        <f t="shared" ref="EE7:EM7" si="27">EE8</f>
        <v>34.799999999999997</v>
      </c>
      <c r="EF7" s="52">
        <f t="shared" si="27"/>
        <v>33.700000000000003</v>
      </c>
      <c r="EG7" s="52">
        <f t="shared" si="27"/>
        <v>38</v>
      </c>
      <c r="EH7" s="52">
        <f t="shared" si="27"/>
        <v>42.4</v>
      </c>
      <c r="EI7" s="52">
        <f t="shared" si="27"/>
        <v>54.6</v>
      </c>
      <c r="EJ7" s="52">
        <f t="shared" si="27"/>
        <v>56.9</v>
      </c>
      <c r="EK7" s="52">
        <f t="shared" si="27"/>
        <v>58.1</v>
      </c>
      <c r="EL7" s="52">
        <f t="shared" si="27"/>
        <v>59.4</v>
      </c>
      <c r="EM7" s="52">
        <f t="shared" si="27"/>
        <v>59.1</v>
      </c>
      <c r="EN7" s="52"/>
      <c r="EO7" s="52">
        <f>EO8</f>
        <v>60.3</v>
      </c>
      <c r="EP7" s="52">
        <f t="shared" ref="EP7:EX7" si="28">EP8</f>
        <v>70.099999999999994</v>
      </c>
      <c r="EQ7" s="52">
        <f t="shared" si="28"/>
        <v>54.4</v>
      </c>
      <c r="ER7" s="52">
        <f t="shared" si="28"/>
        <v>60.5</v>
      </c>
      <c r="ES7" s="52">
        <f t="shared" si="28"/>
        <v>64.8</v>
      </c>
      <c r="ET7" s="52">
        <f t="shared" si="28"/>
        <v>71.7</v>
      </c>
      <c r="EU7" s="52">
        <f t="shared" si="28"/>
        <v>72.900000000000006</v>
      </c>
      <c r="EV7" s="52">
        <f t="shared" si="28"/>
        <v>73.900000000000006</v>
      </c>
      <c r="EW7" s="52">
        <f t="shared" si="28"/>
        <v>74.3</v>
      </c>
      <c r="EX7" s="52">
        <f t="shared" si="28"/>
        <v>72.2</v>
      </c>
      <c r="EY7" s="52"/>
      <c r="EZ7" s="53">
        <f>EZ8</f>
        <v>49814240</v>
      </c>
      <c r="FA7" s="53">
        <f t="shared" ref="FA7:FI7" si="29">FA8</f>
        <v>51382793</v>
      </c>
      <c r="FB7" s="53">
        <f t="shared" si="29"/>
        <v>52660907</v>
      </c>
      <c r="FC7" s="53">
        <f t="shared" si="29"/>
        <v>54236367</v>
      </c>
      <c r="FD7" s="53">
        <f t="shared" si="29"/>
        <v>54841973</v>
      </c>
      <c r="FE7" s="53">
        <f t="shared" si="29"/>
        <v>41891213</v>
      </c>
      <c r="FF7" s="53">
        <f t="shared" si="29"/>
        <v>42806727</v>
      </c>
      <c r="FG7" s="53">
        <f t="shared" si="29"/>
        <v>43530781</v>
      </c>
      <c r="FH7" s="53">
        <f t="shared" si="29"/>
        <v>44196357</v>
      </c>
      <c r="FI7" s="53">
        <f t="shared" si="29"/>
        <v>45484013</v>
      </c>
      <c r="FJ7" s="53"/>
    </row>
    <row r="8" spans="1:166" s="54" customFormat="1" x14ac:dyDescent="0.15">
      <c r="A8" s="35"/>
      <c r="B8" s="55">
        <v>2023</v>
      </c>
      <c r="C8" s="55">
        <v>19844</v>
      </c>
      <c r="D8" s="55">
        <v>46</v>
      </c>
      <c r="E8" s="55">
        <v>6</v>
      </c>
      <c r="F8" s="55">
        <v>0</v>
      </c>
      <c r="G8" s="55">
        <v>1</v>
      </c>
      <c r="H8" s="55" t="s">
        <v>186</v>
      </c>
      <c r="I8" s="55" t="s">
        <v>187</v>
      </c>
      <c r="J8" s="55" t="s">
        <v>188</v>
      </c>
      <c r="K8" s="55" t="s">
        <v>189</v>
      </c>
      <c r="L8" s="55" t="s">
        <v>190</v>
      </c>
      <c r="M8" s="55" t="s">
        <v>191</v>
      </c>
      <c r="N8" s="55" t="s">
        <v>192</v>
      </c>
      <c r="O8" s="55" t="s">
        <v>193</v>
      </c>
      <c r="P8" s="55" t="s">
        <v>194</v>
      </c>
      <c r="Q8" s="56">
        <v>17</v>
      </c>
      <c r="R8" s="55" t="s">
        <v>40</v>
      </c>
      <c r="S8" s="55" t="s">
        <v>195</v>
      </c>
      <c r="T8" s="55" t="s">
        <v>196</v>
      </c>
      <c r="U8" s="56" t="s">
        <v>40</v>
      </c>
      <c r="V8" s="56">
        <v>11584</v>
      </c>
      <c r="W8" s="55" t="s">
        <v>197</v>
      </c>
      <c r="X8" s="55" t="s">
        <v>197</v>
      </c>
      <c r="Y8" s="57" t="s">
        <v>198</v>
      </c>
      <c r="Z8" s="56">
        <v>148</v>
      </c>
      <c r="AA8" s="56" t="s">
        <v>40</v>
      </c>
      <c r="AB8" s="56" t="s">
        <v>40</v>
      </c>
      <c r="AC8" s="56" t="s">
        <v>40</v>
      </c>
      <c r="AD8" s="56">
        <v>2</v>
      </c>
      <c r="AE8" s="56">
        <v>150</v>
      </c>
      <c r="AF8" s="56">
        <v>100</v>
      </c>
      <c r="AG8" s="56" t="s">
        <v>40</v>
      </c>
      <c r="AH8" s="56">
        <v>100</v>
      </c>
      <c r="AI8" s="58">
        <v>100</v>
      </c>
      <c r="AJ8" s="58">
        <v>99.9</v>
      </c>
      <c r="AK8" s="58">
        <v>98.3</v>
      </c>
      <c r="AL8" s="58">
        <v>100.1</v>
      </c>
      <c r="AM8" s="58">
        <v>99.7</v>
      </c>
      <c r="AN8" s="58">
        <v>96.9</v>
      </c>
      <c r="AO8" s="58">
        <v>100.6</v>
      </c>
      <c r="AP8" s="58">
        <v>105.9</v>
      </c>
      <c r="AQ8" s="58">
        <v>104.3</v>
      </c>
      <c r="AR8" s="58">
        <v>96.3</v>
      </c>
      <c r="AS8" s="58">
        <v>96.6</v>
      </c>
      <c r="AT8" s="58">
        <v>57.6</v>
      </c>
      <c r="AU8" s="58">
        <v>57.4</v>
      </c>
      <c r="AV8" s="58">
        <v>56.5</v>
      </c>
      <c r="AW8" s="58">
        <v>56.3</v>
      </c>
      <c r="AX8" s="58">
        <v>58.9</v>
      </c>
      <c r="AY8" s="58">
        <v>84.3</v>
      </c>
      <c r="AZ8" s="58">
        <v>80.7</v>
      </c>
      <c r="BA8" s="58">
        <v>82.2</v>
      </c>
      <c r="BB8" s="58">
        <v>81.7</v>
      </c>
      <c r="BC8" s="58">
        <v>81</v>
      </c>
      <c r="BD8" s="58">
        <v>86.6</v>
      </c>
      <c r="BE8" s="59">
        <v>55.5</v>
      </c>
      <c r="BF8" s="59">
        <v>55.2</v>
      </c>
      <c r="BG8" s="59">
        <v>54.3</v>
      </c>
      <c r="BH8" s="59">
        <v>54.2</v>
      </c>
      <c r="BI8" s="59">
        <v>56.9</v>
      </c>
      <c r="BJ8" s="59">
        <v>80.599999999999994</v>
      </c>
      <c r="BK8" s="59">
        <v>77.099999999999994</v>
      </c>
      <c r="BL8" s="59">
        <v>78.599999999999994</v>
      </c>
      <c r="BM8" s="59">
        <v>78.099999999999994</v>
      </c>
      <c r="BN8" s="59">
        <v>77.5</v>
      </c>
      <c r="BO8" s="59">
        <v>83.9</v>
      </c>
      <c r="BP8" s="58">
        <v>47.1</v>
      </c>
      <c r="BQ8" s="58">
        <v>48.8</v>
      </c>
      <c r="BR8" s="58">
        <v>45.2</v>
      </c>
      <c r="BS8" s="58">
        <v>47.9</v>
      </c>
      <c r="BT8" s="58">
        <v>51.8</v>
      </c>
      <c r="BU8" s="58">
        <v>70.400000000000006</v>
      </c>
      <c r="BV8" s="58">
        <v>65.8</v>
      </c>
      <c r="BW8" s="58">
        <v>65</v>
      </c>
      <c r="BX8" s="58">
        <v>63.3</v>
      </c>
      <c r="BY8" s="58">
        <v>64.7</v>
      </c>
      <c r="BZ8" s="58">
        <v>68.7</v>
      </c>
      <c r="CA8" s="59">
        <v>38937</v>
      </c>
      <c r="CB8" s="59">
        <v>39594</v>
      </c>
      <c r="CC8" s="59">
        <v>40990</v>
      </c>
      <c r="CD8" s="59">
        <v>37659</v>
      </c>
      <c r="CE8" s="59">
        <v>42071</v>
      </c>
      <c r="CF8" s="59">
        <v>35788</v>
      </c>
      <c r="CG8" s="59">
        <v>37855</v>
      </c>
      <c r="CH8" s="59">
        <v>39289</v>
      </c>
      <c r="CI8" s="59">
        <v>40846</v>
      </c>
      <c r="CJ8" s="59">
        <v>41075</v>
      </c>
      <c r="CK8" s="58">
        <v>62428</v>
      </c>
      <c r="CL8" s="59">
        <v>11305</v>
      </c>
      <c r="CM8" s="59">
        <v>11940</v>
      </c>
      <c r="CN8" s="59">
        <v>11384</v>
      </c>
      <c r="CO8" s="59">
        <v>12509</v>
      </c>
      <c r="CP8" s="59">
        <v>11800</v>
      </c>
      <c r="CQ8" s="59">
        <v>10602</v>
      </c>
      <c r="CR8" s="59">
        <v>11234</v>
      </c>
      <c r="CS8" s="59">
        <v>11512</v>
      </c>
      <c r="CT8" s="59">
        <v>11831</v>
      </c>
      <c r="CU8" s="59">
        <v>11652</v>
      </c>
      <c r="CV8" s="58">
        <v>18236</v>
      </c>
      <c r="CW8" s="59">
        <v>95.6</v>
      </c>
      <c r="CX8" s="59">
        <v>84.1</v>
      </c>
      <c r="CY8" s="59">
        <v>91.1</v>
      </c>
      <c r="CZ8" s="59">
        <v>88.7</v>
      </c>
      <c r="DA8" s="59">
        <v>81.5</v>
      </c>
      <c r="DB8" s="59">
        <v>63.3</v>
      </c>
      <c r="DC8" s="59">
        <v>68.5</v>
      </c>
      <c r="DD8" s="59">
        <v>67.099999999999994</v>
      </c>
      <c r="DE8" s="59">
        <v>66.900000000000006</v>
      </c>
      <c r="DF8" s="59">
        <v>68.099999999999994</v>
      </c>
      <c r="DG8" s="59">
        <v>56.1</v>
      </c>
      <c r="DH8" s="59">
        <v>21.9</v>
      </c>
      <c r="DI8" s="59">
        <v>22</v>
      </c>
      <c r="DJ8" s="59">
        <v>23.2</v>
      </c>
      <c r="DK8" s="59">
        <v>23.1</v>
      </c>
      <c r="DL8" s="59">
        <v>23.3</v>
      </c>
      <c r="DM8" s="59">
        <v>17.5</v>
      </c>
      <c r="DN8" s="59">
        <v>17.5</v>
      </c>
      <c r="DO8" s="59">
        <v>17.3</v>
      </c>
      <c r="DP8" s="59">
        <v>17.899999999999999</v>
      </c>
      <c r="DQ8" s="59">
        <v>18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120.5</v>
      </c>
      <c r="DY8" s="59">
        <v>124.2</v>
      </c>
      <c r="DZ8" s="59">
        <v>121.6</v>
      </c>
      <c r="EA8" s="59">
        <v>118.9</v>
      </c>
      <c r="EB8" s="59">
        <v>121.9</v>
      </c>
      <c r="EC8" s="59">
        <v>54.5</v>
      </c>
      <c r="ED8" s="58">
        <v>29.1</v>
      </c>
      <c r="EE8" s="58">
        <v>34.799999999999997</v>
      </c>
      <c r="EF8" s="58">
        <v>33.700000000000003</v>
      </c>
      <c r="EG8" s="58">
        <v>38</v>
      </c>
      <c r="EH8" s="58">
        <v>42.4</v>
      </c>
      <c r="EI8" s="58">
        <v>54.6</v>
      </c>
      <c r="EJ8" s="58">
        <v>56.9</v>
      </c>
      <c r="EK8" s="58">
        <v>58.1</v>
      </c>
      <c r="EL8" s="58">
        <v>59.4</v>
      </c>
      <c r="EM8" s="58">
        <v>59.1</v>
      </c>
      <c r="EN8" s="58">
        <v>57</v>
      </c>
      <c r="EO8" s="58">
        <v>60.3</v>
      </c>
      <c r="EP8" s="58">
        <v>70.099999999999994</v>
      </c>
      <c r="EQ8" s="58">
        <v>54.4</v>
      </c>
      <c r="ER8" s="58">
        <v>60.5</v>
      </c>
      <c r="ES8" s="58">
        <v>64.8</v>
      </c>
      <c r="ET8" s="58">
        <v>71.7</v>
      </c>
      <c r="EU8" s="58">
        <v>72.900000000000006</v>
      </c>
      <c r="EV8" s="58">
        <v>73.900000000000006</v>
      </c>
      <c r="EW8" s="58">
        <v>74.3</v>
      </c>
      <c r="EX8" s="58">
        <v>72.2</v>
      </c>
      <c r="EY8" s="58">
        <v>70.400000000000006</v>
      </c>
      <c r="EZ8" s="59">
        <v>49814240</v>
      </c>
      <c r="FA8" s="59">
        <v>51382793</v>
      </c>
      <c r="FB8" s="59">
        <v>52660907</v>
      </c>
      <c r="FC8" s="59">
        <v>54236367</v>
      </c>
      <c r="FD8" s="59">
        <v>54841973</v>
      </c>
      <c r="FE8" s="59">
        <v>41891213</v>
      </c>
      <c r="FF8" s="59">
        <v>42806727</v>
      </c>
      <c r="FG8" s="59">
        <v>43530781</v>
      </c>
      <c r="FH8" s="59">
        <v>44196357</v>
      </c>
      <c r="FI8" s="59">
        <v>45484013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199</v>
      </c>
      <c r="C10" s="62" t="s">
        <v>200</v>
      </c>
      <c r="D10" s="62" t="s">
        <v>201</v>
      </c>
      <c r="E10" s="62" t="s">
        <v>202</v>
      </c>
      <c r="F10" s="62" t="s">
        <v>203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US0044</cp:lastModifiedBy>
  <cp:lastPrinted>2025-01-29T02:07:05Z</cp:lastPrinted>
  <dcterms:created xsi:type="dcterms:W3CDTF">2025-01-16T06:38:36Z</dcterms:created>
  <dcterms:modified xsi:type="dcterms:W3CDTF">2025-01-29T02:28:21Z</dcterms:modified>
  <cp:category/>
</cp:coreProperties>
</file>